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-O-Website Content\Financial Transparency\"/>
    </mc:Choice>
  </mc:AlternateContent>
  <bookViews>
    <workbookView xWindow="0" yWindow="0" windowWidth="24000" windowHeight="9000" tabRatio="410"/>
  </bookViews>
  <sheets>
    <sheet name="2020-2021" sheetId="1" r:id="rId1"/>
  </sheets>
  <calcPr calcId="162913"/>
</workbook>
</file>

<file path=xl/calcChain.xml><?xml version="1.0" encoding="utf-8"?>
<calcChain xmlns="http://schemas.openxmlformats.org/spreadsheetml/2006/main">
  <c r="L19" i="1" l="1"/>
  <c r="J19" i="1"/>
  <c r="I19" i="1"/>
  <c r="H19" i="1"/>
  <c r="F19" i="1"/>
  <c r="E19" i="1"/>
  <c r="D19" i="1"/>
  <c r="E12" i="1"/>
  <c r="D7" i="1"/>
  <c r="C7" i="1"/>
  <c r="L17" i="1" l="1"/>
  <c r="G19" i="1" l="1"/>
  <c r="K19" i="1"/>
  <c r="M19" i="1"/>
  <c r="N19" i="1"/>
  <c r="D17" i="1"/>
  <c r="F17" i="1"/>
  <c r="G17" i="1"/>
  <c r="H17" i="1"/>
  <c r="I17" i="1"/>
  <c r="J17" i="1"/>
  <c r="K17" i="1"/>
  <c r="M17" i="1"/>
  <c r="N17" i="1"/>
  <c r="D12" i="1"/>
  <c r="F12" i="1"/>
  <c r="G12" i="1"/>
  <c r="H12" i="1"/>
  <c r="I12" i="1"/>
  <c r="J12" i="1"/>
  <c r="K12" i="1"/>
  <c r="L12" i="1"/>
  <c r="M12" i="1"/>
  <c r="N12" i="1"/>
  <c r="E7" i="1"/>
  <c r="F7" i="1"/>
  <c r="G7" i="1"/>
  <c r="H7" i="1"/>
  <c r="I7" i="1"/>
  <c r="J7" i="1"/>
  <c r="K7" i="1"/>
  <c r="L7" i="1"/>
  <c r="M7" i="1"/>
  <c r="N7" i="1"/>
  <c r="O16" i="1" l="1"/>
  <c r="O15" i="1"/>
  <c r="O11" i="1"/>
  <c r="O10" i="1"/>
  <c r="O5" i="1"/>
  <c r="O6" i="1"/>
  <c r="P10" i="1" l="1"/>
  <c r="O12" i="1"/>
  <c r="O17" i="1"/>
  <c r="O7" i="1"/>
  <c r="C19" i="1"/>
  <c r="C12" i="1"/>
  <c r="P15" i="1" l="1"/>
  <c r="P11" i="1"/>
  <c r="P6" i="1"/>
  <c r="P5" i="1"/>
  <c r="C17" i="1"/>
  <c r="P12" i="1"/>
  <c r="P16" i="1"/>
</calcChain>
</file>

<file path=xl/sharedStrings.xml><?xml version="1.0" encoding="utf-8"?>
<sst xmlns="http://schemas.openxmlformats.org/spreadsheetml/2006/main" count="28" uniqueCount="24">
  <si>
    <t>September</t>
  </si>
  <si>
    <t>October</t>
  </si>
  <si>
    <t>November</t>
  </si>
  <si>
    <t>December</t>
  </si>
  <si>
    <t>January</t>
  </si>
  <si>
    <t>February</t>
  </si>
  <si>
    <t>Cost</t>
  </si>
  <si>
    <t>Gallons</t>
  </si>
  <si>
    <t>March</t>
  </si>
  <si>
    <t>Kilo Hours</t>
  </si>
  <si>
    <t>April</t>
  </si>
  <si>
    <t>May</t>
  </si>
  <si>
    <t>June</t>
  </si>
  <si>
    <t>July</t>
  </si>
  <si>
    <t>August</t>
  </si>
  <si>
    <t>Totals</t>
  </si>
  <si>
    <t>Unit cost</t>
  </si>
  <si>
    <t>Electricity:</t>
  </si>
  <si>
    <t>Natural Gas:</t>
  </si>
  <si>
    <t>Water:</t>
  </si>
  <si>
    <t>Aggregate Cost:</t>
  </si>
  <si>
    <t>THERM</t>
  </si>
  <si>
    <t>* Note:  Monthly usage has been determined by vendors billing cycle due to the fact that meter readings overlap months.  Each month is representative of our usage within a reasonable amount.</t>
  </si>
  <si>
    <t xml:space="preserve">2020/2021 Fiscal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</si>
</sst>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000"/>
    <numFmt numFmtId="165" formatCode="&quot;$&quot;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51"/>
      <name val="Arial"/>
      <family val="2"/>
    </font>
    <font>
      <sz val="10"/>
      <color indexed="5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3" fontId="0" fillId="3" borderId="2" xfId="0" applyNumberFormat="1" applyFill="1" applyBorder="1"/>
    <xf numFmtId="0" fontId="0" fillId="3" borderId="2" xfId="0" applyFill="1" applyBorder="1"/>
    <xf numFmtId="3" fontId="0" fillId="3" borderId="1" xfId="0" applyNumberFormat="1" applyFill="1" applyBorder="1"/>
    <xf numFmtId="0" fontId="0" fillId="3" borderId="1" xfId="0" applyFill="1" applyBorder="1"/>
    <xf numFmtId="0" fontId="4" fillId="0" borderId="0" xfId="0" applyFont="1" applyFill="1" applyAlignment="1" applyProtection="1">
      <protection locked="0"/>
    </xf>
    <xf numFmtId="38" fontId="3" fillId="0" borderId="0" xfId="0" applyNumberFormat="1" applyFont="1"/>
    <xf numFmtId="38" fontId="6" fillId="2" borderId="10" xfId="0" applyNumberFormat="1" applyFont="1" applyFill="1" applyBorder="1"/>
    <xf numFmtId="38" fontId="1" fillId="2" borderId="11" xfId="0" applyNumberFormat="1" applyFont="1" applyFill="1" applyBorder="1" applyAlignment="1">
      <alignment horizontal="center" wrapText="1"/>
    </xf>
    <xf numFmtId="38" fontId="0" fillId="2" borderId="12" xfId="0" applyNumberFormat="1" applyFill="1" applyBorder="1"/>
    <xf numFmtId="38" fontId="0" fillId="2" borderId="10" xfId="0" applyNumberFormat="1" applyFill="1" applyBorder="1"/>
    <xf numFmtId="38" fontId="0" fillId="3" borderId="11" xfId="0" applyNumberFormat="1" applyFill="1" applyBorder="1"/>
    <xf numFmtId="38" fontId="0" fillId="2" borderId="11" xfId="0" applyNumberFormat="1" applyFill="1" applyBorder="1"/>
    <xf numFmtId="38" fontId="8" fillId="0" borderId="0" xfId="0" applyNumberFormat="1" applyFont="1"/>
    <xf numFmtId="38" fontId="0" fillId="0" borderId="0" xfId="0" applyNumberFormat="1"/>
    <xf numFmtId="38" fontId="1" fillId="2" borderId="8" xfId="0" applyNumberFormat="1" applyFont="1" applyFill="1" applyBorder="1"/>
    <xf numFmtId="38" fontId="3" fillId="0" borderId="13" xfId="0" applyNumberFormat="1" applyFont="1" applyBorder="1"/>
    <xf numFmtId="0" fontId="6" fillId="0" borderId="0" xfId="0" applyFont="1" applyFill="1"/>
    <xf numFmtId="0" fontId="1" fillId="0" borderId="0" xfId="0" applyFont="1" applyFill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0" fontId="1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3" fontId="0" fillId="3" borderId="2" xfId="0" applyNumberFormat="1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38" fontId="0" fillId="2" borderId="16" xfId="0" applyNumberFormat="1" applyFill="1" applyBorder="1"/>
    <xf numFmtId="38" fontId="0" fillId="2" borderId="17" xfId="0" applyNumberFormat="1" applyFill="1" applyBorder="1"/>
    <xf numFmtId="0" fontId="9" fillId="0" borderId="0" xfId="0" applyFont="1" applyFill="1"/>
    <xf numFmtId="0" fontId="4" fillId="0" borderId="13" xfId="0" applyFont="1" applyFill="1" applyBorder="1"/>
    <xf numFmtId="0" fontId="3" fillId="0" borderId="13" xfId="0" applyFont="1" applyBorder="1"/>
    <xf numFmtId="0" fontId="1" fillId="3" borderId="19" xfId="0" applyFont="1" applyFill="1" applyBorder="1" applyAlignment="1">
      <alignment horizontal="right"/>
    </xf>
    <xf numFmtId="0" fontId="1" fillId="4" borderId="1" xfId="0" applyFont="1" applyFill="1" applyBorder="1"/>
    <xf numFmtId="0" fontId="1" fillId="3" borderId="1" xfId="0" applyFont="1" applyFill="1" applyBorder="1"/>
    <xf numFmtId="0" fontId="6" fillId="5" borderId="3" xfId="0" applyFont="1" applyFill="1" applyBorder="1"/>
    <xf numFmtId="0" fontId="1" fillId="5" borderId="6" xfId="0" applyFont="1" applyFill="1" applyBorder="1" applyAlignment="1">
      <alignment horizontal="left" wrapText="1"/>
    </xf>
    <xf numFmtId="3" fontId="1" fillId="5" borderId="6" xfId="0" applyNumberFormat="1" applyFont="1" applyFill="1" applyBorder="1" applyAlignment="1">
      <alignment horizontal="right"/>
    </xf>
    <xf numFmtId="3" fontId="1" fillId="5" borderId="7" xfId="0" applyNumberFormat="1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6" fillId="5" borderId="4" xfId="0" applyFont="1" applyFill="1" applyBorder="1"/>
    <xf numFmtId="0" fontId="6" fillId="5" borderId="2" xfId="0" applyFont="1" applyFill="1" applyBorder="1"/>
    <xf numFmtId="0" fontId="6" fillId="5" borderId="5" xfId="0" applyFont="1" applyFill="1" applyBorder="1"/>
    <xf numFmtId="0" fontId="6" fillId="5" borderId="18" xfId="0" applyFont="1" applyFill="1" applyBorder="1"/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ill="1" applyBorder="1" applyProtection="1">
      <protection locked="0"/>
    </xf>
    <xf numFmtId="3" fontId="0" fillId="5" borderId="1" xfId="0" applyNumberFormat="1" applyFill="1" applyBorder="1"/>
    <xf numFmtId="3" fontId="0" fillId="5" borderId="9" xfId="0" applyNumberFormat="1" applyFill="1" applyBorder="1" applyProtection="1">
      <protection locked="0"/>
    </xf>
    <xf numFmtId="3" fontId="0" fillId="5" borderId="9" xfId="0" applyNumberFormat="1" applyFill="1" applyBorder="1"/>
    <xf numFmtId="0" fontId="1" fillId="5" borderId="7" xfId="0" applyFont="1" applyFill="1" applyBorder="1" applyAlignment="1">
      <alignment horizontal="right"/>
    </xf>
    <xf numFmtId="0" fontId="0" fillId="5" borderId="0" xfId="0" applyFill="1"/>
    <xf numFmtId="0" fontId="0" fillId="5" borderId="1" xfId="0" applyFill="1" applyBorder="1"/>
    <xf numFmtId="0" fontId="1" fillId="5" borderId="6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center" wrapText="1"/>
    </xf>
    <xf numFmtId="3" fontId="1" fillId="5" borderId="8" xfId="0" applyNumberFormat="1" applyFont="1" applyFill="1" applyBorder="1" applyAlignment="1">
      <alignment wrapText="1"/>
    </xf>
    <xf numFmtId="3" fontId="1" fillId="5" borderId="8" xfId="0" applyNumberFormat="1" applyFont="1" applyFill="1" applyBorder="1"/>
    <xf numFmtId="0" fontId="6" fillId="6" borderId="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6" borderId="9" xfId="0" applyNumberFormat="1" applyFill="1" applyBorder="1" applyAlignment="1" applyProtection="1">
      <alignment wrapText="1"/>
      <protection locked="0"/>
    </xf>
    <xf numFmtId="164" fontId="0" fillId="6" borderId="2" xfId="0" applyNumberFormat="1" applyFill="1" applyBorder="1" applyAlignment="1">
      <alignment wrapText="1"/>
    </xf>
    <xf numFmtId="0" fontId="1" fillId="6" borderId="6" xfId="0" applyFont="1" applyFill="1" applyBorder="1" applyAlignment="1">
      <alignment horizontal="right"/>
    </xf>
    <xf numFmtId="164" fontId="0" fillId="6" borderId="2" xfId="0" applyNumberFormat="1" applyFill="1" applyBorder="1"/>
    <xf numFmtId="3" fontId="0" fillId="6" borderId="1" xfId="0" applyNumberFormat="1" applyFill="1" applyBorder="1" applyAlignment="1" applyProtection="1">
      <alignment wrapText="1"/>
    </xf>
    <xf numFmtId="3" fontId="0" fillId="6" borderId="2" xfId="0" applyNumberFormat="1" applyFill="1" applyBorder="1" applyAlignment="1" applyProtection="1">
      <alignment wrapText="1"/>
      <protection locked="0"/>
    </xf>
    <xf numFmtId="164" fontId="0" fillId="6" borderId="2" xfId="0" applyNumberFormat="1" applyFill="1" applyBorder="1" applyProtection="1">
      <protection locked="0"/>
    </xf>
    <xf numFmtId="3" fontId="1" fillId="6" borderId="8" xfId="0" applyNumberFormat="1" applyFont="1" applyFill="1" applyBorder="1" applyAlignment="1">
      <alignment wrapText="1"/>
    </xf>
    <xf numFmtId="3" fontId="10" fillId="5" borderId="1" xfId="0" applyNumberFormat="1" applyFont="1" applyFill="1" applyBorder="1"/>
    <xf numFmtId="44" fontId="0" fillId="5" borderId="9" xfId="1" applyFont="1" applyFill="1" applyBorder="1" applyProtection="1">
      <protection locked="0"/>
    </xf>
    <xf numFmtId="2" fontId="0" fillId="5" borderId="9" xfId="1" applyNumberFormat="1" applyFont="1" applyFill="1" applyBorder="1" applyProtection="1">
      <protection locked="0"/>
    </xf>
    <xf numFmtId="165" fontId="0" fillId="6" borderId="2" xfId="0" applyNumberFormat="1" applyFill="1" applyBorder="1"/>
    <xf numFmtId="164" fontId="10" fillId="6" borderId="2" xfId="0" quotePrefix="1" applyNumberFormat="1" applyFont="1" applyFill="1" applyBorder="1"/>
    <xf numFmtId="3" fontId="10" fillId="3" borderId="2" xfId="0" applyNumberFormat="1" applyFont="1" applyFill="1" applyBorder="1"/>
    <xf numFmtId="44" fontId="0" fillId="5" borderId="1" xfId="0" applyNumberFormat="1" applyFill="1" applyBorder="1"/>
    <xf numFmtId="44" fontId="0" fillId="5" borderId="9" xfId="0" applyNumberFormat="1" applyFill="1" applyBorder="1" applyProtection="1">
      <protection locked="0"/>
    </xf>
    <xf numFmtId="0" fontId="0" fillId="5" borderId="1" xfId="0" applyNumberFormat="1" applyFill="1" applyBorder="1"/>
    <xf numFmtId="2" fontId="0" fillId="5" borderId="9" xfId="0" applyNumberFormat="1" applyFill="1" applyBorder="1" applyProtection="1">
      <protection locked="0"/>
    </xf>
    <xf numFmtId="0" fontId="6" fillId="5" borderId="20" xfId="0" applyFont="1" applyFill="1" applyBorder="1"/>
    <xf numFmtId="0" fontId="1" fillId="5" borderId="2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110" zoomScaleNormal="110" workbookViewId="0">
      <selection activeCell="N17" sqref="N17"/>
    </sheetView>
  </sheetViews>
  <sheetFormatPr defaultRowHeight="12.75" x14ac:dyDescent="0.2"/>
  <cols>
    <col min="1" max="1" width="11.5703125" style="1" customWidth="1"/>
    <col min="2" max="2" width="12.7109375" style="41" customWidth="1"/>
    <col min="3" max="3" width="12.5703125" customWidth="1"/>
    <col min="4" max="4" width="10.42578125" bestFit="1" customWidth="1"/>
    <col min="5" max="5" width="10.5703125" customWidth="1"/>
    <col min="6" max="6" width="10.140625" customWidth="1"/>
    <col min="7" max="7" width="10.42578125" customWidth="1"/>
    <col min="8" max="10" width="11.140625" bestFit="1" customWidth="1"/>
    <col min="11" max="11" width="11.42578125" customWidth="1"/>
    <col min="12" max="14" width="11.140625" bestFit="1" customWidth="1"/>
    <col min="15" max="15" width="12" customWidth="1"/>
    <col min="16" max="16" width="13.7109375" style="29" hidden="1" customWidth="1"/>
  </cols>
  <sheetData>
    <row r="1" spans="1:17" s="4" customFormat="1" ht="18" x14ac:dyDescent="0.25">
      <c r="A1" s="6"/>
      <c r="B1" s="37"/>
      <c r="D1" s="44"/>
      <c r="E1" s="8"/>
      <c r="F1" s="9"/>
      <c r="G1" s="20"/>
      <c r="H1" s="10"/>
      <c r="I1" s="10"/>
      <c r="J1" s="10"/>
      <c r="K1" s="5"/>
      <c r="L1" s="5"/>
      <c r="M1" s="5"/>
      <c r="P1" s="21"/>
    </row>
    <row r="2" spans="1:17" s="4" customFormat="1" ht="18.75" thickBot="1" x14ac:dyDescent="0.3">
      <c r="A2" s="6"/>
      <c r="B2" s="37"/>
      <c r="E2" s="11"/>
      <c r="F2" s="45"/>
      <c r="G2" s="45"/>
      <c r="H2" s="12"/>
      <c r="I2" s="10"/>
      <c r="J2" s="10"/>
      <c r="K2" s="5"/>
      <c r="L2" s="5"/>
      <c r="M2" s="46"/>
      <c r="N2" s="46"/>
      <c r="P2" s="31"/>
    </row>
    <row r="3" spans="1:17" s="7" customFormat="1" ht="46.5" customHeight="1" x14ac:dyDescent="0.25">
      <c r="A3" s="50"/>
      <c r="B3" s="71" t="s">
        <v>23</v>
      </c>
      <c r="C3" s="55"/>
      <c r="D3" s="57"/>
      <c r="E3" s="55"/>
      <c r="F3" s="92"/>
      <c r="G3" s="56"/>
      <c r="H3" s="57"/>
      <c r="I3" s="55"/>
      <c r="J3" s="55"/>
      <c r="K3" s="55"/>
      <c r="L3" s="55"/>
      <c r="M3" s="56"/>
      <c r="N3" s="58"/>
      <c r="O3" s="55"/>
      <c r="P3" s="22"/>
      <c r="Q3" s="32"/>
    </row>
    <row r="4" spans="1:17" s="2" customFormat="1" ht="27.6" customHeight="1" x14ac:dyDescent="0.2">
      <c r="A4" s="51" t="s">
        <v>17</v>
      </c>
      <c r="B4" s="72"/>
      <c r="C4" s="59" t="s">
        <v>0</v>
      </c>
      <c r="D4" s="59" t="s">
        <v>1</v>
      </c>
      <c r="E4" s="93" t="s">
        <v>2</v>
      </c>
      <c r="F4" s="59" t="s">
        <v>3</v>
      </c>
      <c r="G4" s="59" t="s">
        <v>4</v>
      </c>
      <c r="H4" s="59" t="s">
        <v>5</v>
      </c>
      <c r="I4" s="59" t="s">
        <v>8</v>
      </c>
      <c r="J4" s="59" t="s">
        <v>10</v>
      </c>
      <c r="K4" s="59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23"/>
      <c r="Q4" s="33"/>
    </row>
    <row r="5" spans="1:17" s="3" customFormat="1" ht="13.5" thickBot="1" x14ac:dyDescent="0.25">
      <c r="A5" s="52" t="s">
        <v>9</v>
      </c>
      <c r="B5" s="73"/>
      <c r="C5" s="60">
        <v>1237496</v>
      </c>
      <c r="D5" s="60">
        <v>745451</v>
      </c>
      <c r="E5" s="60">
        <v>943988</v>
      </c>
      <c r="F5" s="60">
        <v>587977</v>
      </c>
      <c r="G5" s="60">
        <v>804369</v>
      </c>
      <c r="H5" s="60">
        <v>574546</v>
      </c>
      <c r="I5" s="60">
        <v>879524</v>
      </c>
      <c r="J5" s="60">
        <v>882828</v>
      </c>
      <c r="K5" s="60">
        <v>890555</v>
      </c>
      <c r="L5" s="60">
        <v>938362</v>
      </c>
      <c r="M5" s="60">
        <v>991063</v>
      </c>
      <c r="N5" s="60">
        <v>1039541</v>
      </c>
      <c r="O5" s="61">
        <f>SUM(C5:N5)</f>
        <v>10515700</v>
      </c>
      <c r="P5" s="24">
        <f>O5-B5</f>
        <v>10515700</v>
      </c>
      <c r="Q5" s="34"/>
    </row>
    <row r="6" spans="1:17" s="3" customFormat="1" ht="14.25" thickTop="1" thickBot="1" x14ac:dyDescent="0.25">
      <c r="A6" s="53" t="s">
        <v>6</v>
      </c>
      <c r="B6" s="74"/>
      <c r="C6" s="83">
        <v>102187.48</v>
      </c>
      <c r="D6" s="84">
        <v>66218.64</v>
      </c>
      <c r="E6" s="62">
        <v>81731.37</v>
      </c>
      <c r="F6" s="62">
        <v>70585.87</v>
      </c>
      <c r="G6" s="62">
        <v>73313.27</v>
      </c>
      <c r="H6" s="62">
        <v>62143.54</v>
      </c>
      <c r="I6" s="62">
        <v>77792.679999999993</v>
      </c>
      <c r="J6" s="62">
        <v>76644.929999999993</v>
      </c>
      <c r="K6" s="62">
        <v>81090.44</v>
      </c>
      <c r="L6" s="62">
        <v>66202.710000000006</v>
      </c>
      <c r="M6" s="62">
        <v>83131.89</v>
      </c>
      <c r="N6" s="62">
        <v>85050.9</v>
      </c>
      <c r="O6" s="63">
        <f t="shared" ref="O6" si="0">SUM(C6:N6)</f>
        <v>926093.72</v>
      </c>
      <c r="P6" s="24">
        <f>O6-B6</f>
        <v>926093.72</v>
      </c>
      <c r="Q6" s="34"/>
    </row>
    <row r="7" spans="1:17" ht="13.5" thickTop="1" x14ac:dyDescent="0.2">
      <c r="A7" s="76" t="s">
        <v>16</v>
      </c>
      <c r="B7" s="75"/>
      <c r="C7" s="86">
        <f>SUM(C6/C5)</f>
        <v>8.2576008326491562E-2</v>
      </c>
      <c r="D7" s="85">
        <f>SUM(D6/D5)</f>
        <v>8.8830305412428187E-2</v>
      </c>
      <c r="E7" s="77">
        <f t="shared" ref="E7:N7" si="1">SUM(E6/E5)</f>
        <v>8.65809417068861E-2</v>
      </c>
      <c r="F7" s="77">
        <f t="shared" si="1"/>
        <v>0.12004869238082441</v>
      </c>
      <c r="G7" s="77">
        <f t="shared" si="1"/>
        <v>9.1143828267872082E-2</v>
      </c>
      <c r="H7" s="77">
        <f t="shared" si="1"/>
        <v>0.10816112199893481</v>
      </c>
      <c r="I7" s="77">
        <f t="shared" si="1"/>
        <v>8.8448615387414095E-2</v>
      </c>
      <c r="J7" s="77">
        <f t="shared" si="1"/>
        <v>8.681751145183432E-2</v>
      </c>
      <c r="K7" s="77">
        <f t="shared" si="1"/>
        <v>9.1056071775465861E-2</v>
      </c>
      <c r="L7" s="77">
        <f t="shared" si="1"/>
        <v>7.0551354381358164E-2</v>
      </c>
      <c r="M7" s="77">
        <f t="shared" si="1"/>
        <v>8.3881539316874906E-2</v>
      </c>
      <c r="N7" s="77">
        <f t="shared" si="1"/>
        <v>8.1815820636223099E-2</v>
      </c>
      <c r="O7" s="77">
        <f>SUM(O6/O5)</f>
        <v>8.8067719695312727E-2</v>
      </c>
      <c r="P7" s="25"/>
      <c r="Q7" s="35"/>
    </row>
    <row r="8" spans="1:17" x14ac:dyDescent="0.2">
      <c r="A8" s="47"/>
      <c r="B8" s="38"/>
      <c r="C8" s="87"/>
      <c r="D8" s="16"/>
      <c r="E8" s="16"/>
      <c r="F8" s="16"/>
      <c r="G8" s="16"/>
      <c r="H8" s="16"/>
      <c r="I8" s="16"/>
      <c r="J8" s="17"/>
      <c r="K8" s="16"/>
      <c r="L8" s="17"/>
      <c r="M8" s="17"/>
      <c r="N8" s="17"/>
      <c r="O8" s="18"/>
      <c r="P8" s="26"/>
      <c r="Q8" s="35"/>
    </row>
    <row r="9" spans="1:17" x14ac:dyDescent="0.2">
      <c r="A9" s="67" t="s">
        <v>18</v>
      </c>
      <c r="B9" s="78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27"/>
      <c r="Q9" s="35"/>
    </row>
    <row r="10" spans="1:17" x14ac:dyDescent="0.2">
      <c r="A10" s="54" t="s">
        <v>21</v>
      </c>
      <c r="B10" s="78"/>
      <c r="C10" s="90">
        <v>1830</v>
      </c>
      <c r="D10" s="90">
        <v>3413</v>
      </c>
      <c r="E10" s="90">
        <v>4248</v>
      </c>
      <c r="F10" s="90">
        <v>10567</v>
      </c>
      <c r="G10" s="90">
        <v>16728</v>
      </c>
      <c r="H10" s="90">
        <v>20079</v>
      </c>
      <c r="I10" s="90">
        <v>5943</v>
      </c>
      <c r="J10" s="90">
        <v>5372</v>
      </c>
      <c r="K10" s="90">
        <v>4217</v>
      </c>
      <c r="L10" s="90">
        <v>438</v>
      </c>
      <c r="M10" s="90">
        <v>548</v>
      </c>
      <c r="N10" s="90">
        <v>486</v>
      </c>
      <c r="O10" s="61">
        <f t="shared" ref="O10:P10" si="2">SUM(C10:N10)</f>
        <v>73869</v>
      </c>
      <c r="P10" s="42">
        <f t="shared" si="2"/>
        <v>145908</v>
      </c>
      <c r="Q10" s="35"/>
    </row>
    <row r="11" spans="1:17" ht="13.5" thickBot="1" x14ac:dyDescent="0.25">
      <c r="A11" s="64" t="s">
        <v>6</v>
      </c>
      <c r="B11" s="74"/>
      <c r="C11" s="88">
        <v>1499.02</v>
      </c>
      <c r="D11" s="89">
        <v>2379.1999999999998</v>
      </c>
      <c r="E11" s="62">
        <v>3018.08</v>
      </c>
      <c r="F11" s="62">
        <v>6720.2</v>
      </c>
      <c r="G11" s="62">
        <v>10364.99</v>
      </c>
      <c r="H11" s="62">
        <v>11336.04</v>
      </c>
      <c r="I11" s="62">
        <v>4200.4399999999996</v>
      </c>
      <c r="J11" s="62">
        <v>3843.37</v>
      </c>
      <c r="K11" s="62">
        <v>3088.99</v>
      </c>
      <c r="L11" s="62">
        <v>696.98</v>
      </c>
      <c r="M11" s="62">
        <v>767.95</v>
      </c>
      <c r="N11" s="62">
        <v>1882.27</v>
      </c>
      <c r="O11" s="63">
        <f>SUM(C11:N11)</f>
        <v>49797.53</v>
      </c>
      <c r="P11" s="24">
        <f>O11-B11</f>
        <v>49797.53</v>
      </c>
      <c r="Q11" s="35"/>
    </row>
    <row r="12" spans="1:17" ht="14.25" thickTop="1" thickBot="1" x14ac:dyDescent="0.25">
      <c r="A12" s="76" t="s">
        <v>16</v>
      </c>
      <c r="B12" s="79"/>
      <c r="C12" s="80">
        <f>SUM(C11/C10)</f>
        <v>0.81913661202185795</v>
      </c>
      <c r="D12" s="80">
        <f t="shared" ref="D12:N12" si="3">SUM(D11/D10)</f>
        <v>0.69709932610606495</v>
      </c>
      <c r="E12" s="80">
        <f>SUM(E11/E10)</f>
        <v>0.71047080979284372</v>
      </c>
      <c r="F12" s="80">
        <f t="shared" si="3"/>
        <v>0.63596101069366895</v>
      </c>
      <c r="G12" s="80">
        <f t="shared" si="3"/>
        <v>0.61961920133907222</v>
      </c>
      <c r="H12" s="80">
        <f t="shared" si="3"/>
        <v>0.56457194083370688</v>
      </c>
      <c r="I12" s="80">
        <f t="shared" si="3"/>
        <v>0.70678781760053833</v>
      </c>
      <c r="J12" s="80">
        <f t="shared" si="3"/>
        <v>0.71544489947877887</v>
      </c>
      <c r="K12" s="80">
        <f t="shared" si="3"/>
        <v>0.73250889257766183</v>
      </c>
      <c r="L12" s="80">
        <f t="shared" si="3"/>
        <v>1.5912785388127855</v>
      </c>
      <c r="M12" s="80">
        <f t="shared" si="3"/>
        <v>1.4013686131386862</v>
      </c>
      <c r="N12" s="80">
        <f t="shared" si="3"/>
        <v>3.8729835390946503</v>
      </c>
      <c r="O12" s="80">
        <f>SUM(O11/O10)</f>
        <v>0.6741329921888749</v>
      </c>
      <c r="P12" s="43">
        <f>O12-B12</f>
        <v>0.6741329921888749</v>
      </c>
      <c r="Q12" s="35"/>
    </row>
    <row r="13" spans="1:17" ht="13.5" thickTop="1" x14ac:dyDescent="0.2">
      <c r="A13" s="48"/>
      <c r="B13" s="38"/>
      <c r="C13" s="16"/>
      <c r="D13" s="16"/>
      <c r="E13" s="16"/>
      <c r="F13" s="16"/>
      <c r="G13" s="16"/>
      <c r="H13" s="16"/>
      <c r="I13" s="16"/>
      <c r="J13" s="17"/>
      <c r="K13" s="16"/>
      <c r="L13" s="17"/>
      <c r="M13" s="17"/>
      <c r="N13" s="17"/>
      <c r="O13" s="16"/>
      <c r="P13" s="26"/>
      <c r="Q13" s="35"/>
    </row>
    <row r="14" spans="1:17" x14ac:dyDescent="0.2">
      <c r="A14" s="67" t="s">
        <v>19</v>
      </c>
      <c r="B14" s="78"/>
      <c r="C14" s="65"/>
      <c r="D14" s="61"/>
      <c r="E14" s="61"/>
      <c r="F14" s="61"/>
      <c r="G14" s="61"/>
      <c r="H14" s="61"/>
      <c r="I14" s="61"/>
      <c r="J14" s="66"/>
      <c r="K14" s="61"/>
      <c r="L14" s="66"/>
      <c r="M14" s="66"/>
      <c r="N14" s="66"/>
      <c r="O14" s="61"/>
      <c r="P14" s="27"/>
      <c r="Q14" s="35"/>
    </row>
    <row r="15" spans="1:17" ht="13.5" thickBot="1" x14ac:dyDescent="0.25">
      <c r="A15" s="54" t="s">
        <v>7</v>
      </c>
      <c r="B15" s="73"/>
      <c r="C15" s="82">
        <v>1664000</v>
      </c>
      <c r="D15" s="60">
        <v>1688000</v>
      </c>
      <c r="E15" s="60">
        <v>1164000</v>
      </c>
      <c r="F15" s="60">
        <v>712000</v>
      </c>
      <c r="G15" s="60">
        <v>580000</v>
      </c>
      <c r="H15" s="60">
        <v>4223000</v>
      </c>
      <c r="I15" s="60">
        <v>890000</v>
      </c>
      <c r="J15" s="60">
        <v>1326000</v>
      </c>
      <c r="K15" s="60">
        <v>1117000</v>
      </c>
      <c r="L15" s="60">
        <v>2867000</v>
      </c>
      <c r="M15" s="60">
        <v>352000</v>
      </c>
      <c r="N15" s="60">
        <v>706000</v>
      </c>
      <c r="O15" s="61">
        <f>SUM(C15:N15)</f>
        <v>17289000</v>
      </c>
      <c r="P15" s="24">
        <f>O15-B15</f>
        <v>17289000</v>
      </c>
      <c r="Q15" s="35"/>
    </row>
    <row r="16" spans="1:17" ht="14.25" thickTop="1" thickBot="1" x14ac:dyDescent="0.25">
      <c r="A16" s="64" t="s">
        <v>6</v>
      </c>
      <c r="B16" s="74"/>
      <c r="C16" s="83">
        <v>11673</v>
      </c>
      <c r="D16" s="91">
        <v>11673</v>
      </c>
      <c r="E16" s="62">
        <v>11673</v>
      </c>
      <c r="F16" s="62">
        <v>11673</v>
      </c>
      <c r="G16" s="62">
        <v>11673</v>
      </c>
      <c r="H16" s="62">
        <v>11673</v>
      </c>
      <c r="I16" s="62">
        <v>11673</v>
      </c>
      <c r="J16" s="62">
        <v>11673</v>
      </c>
      <c r="K16" s="62">
        <v>11673</v>
      </c>
      <c r="L16" s="62">
        <v>11673</v>
      </c>
      <c r="M16" s="62">
        <v>11673</v>
      </c>
      <c r="N16" s="62">
        <v>11673</v>
      </c>
      <c r="O16" s="63">
        <f>SUM(C16:N16)</f>
        <v>140076</v>
      </c>
      <c r="P16" s="24">
        <f>O16-B16</f>
        <v>140076</v>
      </c>
      <c r="Q16" s="35"/>
    </row>
    <row r="17" spans="1:17" ht="13.5" thickTop="1" x14ac:dyDescent="0.2">
      <c r="A17" s="76" t="s">
        <v>16</v>
      </c>
      <c r="B17" s="75"/>
      <c r="C17" s="77">
        <f t="shared" ref="C17:N17" si="4">SUM(C16/C15)</f>
        <v>7.0150240384615386E-3</v>
      </c>
      <c r="D17" s="77">
        <f t="shared" si="4"/>
        <v>6.9152843601895733E-3</v>
      </c>
      <c r="E17" s="77"/>
      <c r="F17" s="77">
        <f t="shared" si="4"/>
        <v>1.6394662921348314E-2</v>
      </c>
      <c r="G17" s="77">
        <f t="shared" si="4"/>
        <v>2.0125862068965519E-2</v>
      </c>
      <c r="H17" s="77">
        <f t="shared" si="4"/>
        <v>2.7641487094482594E-3</v>
      </c>
      <c r="I17" s="77">
        <f t="shared" si="4"/>
        <v>1.3115730337078652E-2</v>
      </c>
      <c r="J17" s="77">
        <f t="shared" si="4"/>
        <v>8.8031674208144794E-3</v>
      </c>
      <c r="K17" s="77">
        <f t="shared" si="4"/>
        <v>1.0450313339301701E-2</v>
      </c>
      <c r="L17" s="77">
        <f t="shared" si="4"/>
        <v>4.0715033135681894E-3</v>
      </c>
      <c r="M17" s="77">
        <f t="shared" si="4"/>
        <v>3.316193181818182E-2</v>
      </c>
      <c r="N17" s="77">
        <f t="shared" si="4"/>
        <v>1.6533994334277619E-2</v>
      </c>
      <c r="O17" s="77">
        <f>SUM(O16/O15)</f>
        <v>8.102030192608016E-3</v>
      </c>
      <c r="P17" s="25"/>
      <c r="Q17" s="35"/>
    </row>
    <row r="18" spans="1:17" x14ac:dyDescent="0.2">
      <c r="A18" s="4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8"/>
      <c r="P18" s="26"/>
      <c r="Q18" s="35"/>
    </row>
    <row r="19" spans="1:17" s="13" customFormat="1" ht="26.25" thickBot="1" x14ac:dyDescent="0.25">
      <c r="A19" s="68" t="s">
        <v>20</v>
      </c>
      <c r="B19" s="81"/>
      <c r="C19" s="69">
        <f>SUM(C6+C11+C16)</f>
        <v>115359.5</v>
      </c>
      <c r="D19" s="69">
        <f>SUM(D6+D11+D16)</f>
        <v>80270.84</v>
      </c>
      <c r="E19" s="69">
        <f>SUM(E6+E11+E16)</f>
        <v>96422.45</v>
      </c>
      <c r="F19" s="69">
        <f>SUM(F6+F11+F16)</f>
        <v>88979.069999999992</v>
      </c>
      <c r="G19" s="69">
        <f t="shared" ref="G19:N19" si="5">SUM(G6+G11+G16)</f>
        <v>95351.260000000009</v>
      </c>
      <c r="H19" s="69">
        <f>SUM(H6+H11+H16)</f>
        <v>85152.58</v>
      </c>
      <c r="I19" s="69">
        <f>SUM(I6+I11+I16)</f>
        <v>93666.12</v>
      </c>
      <c r="J19" s="69">
        <f>SUM(J6+J11+J16)</f>
        <v>92161.299999999988</v>
      </c>
      <c r="K19" s="69">
        <f t="shared" si="5"/>
        <v>95852.430000000008</v>
      </c>
      <c r="L19" s="69">
        <f>SUM(L6+L11+L16)</f>
        <v>78572.69</v>
      </c>
      <c r="M19" s="69">
        <f t="shared" si="5"/>
        <v>95572.84</v>
      </c>
      <c r="N19" s="69">
        <f t="shared" si="5"/>
        <v>98606.17</v>
      </c>
      <c r="O19" s="70"/>
      <c r="P19" s="30"/>
      <c r="Q19" s="36"/>
    </row>
    <row r="20" spans="1:17" s="15" customFormat="1" x14ac:dyDescent="0.2">
      <c r="A20" s="14"/>
      <c r="B20" s="40"/>
      <c r="P20" s="28"/>
    </row>
    <row r="22" spans="1:17" x14ac:dyDescent="0.2">
      <c r="A22" s="1" t="s">
        <v>22</v>
      </c>
    </row>
  </sheetData>
  <phoneticPr fontId="2" type="noConversion"/>
  <pageMargins left="0.75" right="0.75" top="1" bottom="1" header="0.5" footer="0.5"/>
  <pageSetup scale="73" orientation="landscape" r:id="rId1"/>
  <headerFooter alignWithMargins="0">
    <oddHeader>&amp;C&amp;"Arial,Bold"&amp;18Hallsville ISD
Utility Consumption and Cost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Kathryn W. Bradford</cp:lastModifiedBy>
  <cp:lastPrinted>2021-09-29T16:39:49Z</cp:lastPrinted>
  <dcterms:created xsi:type="dcterms:W3CDTF">2007-12-03T16:48:26Z</dcterms:created>
  <dcterms:modified xsi:type="dcterms:W3CDTF">2022-04-21T20:53:48Z</dcterms:modified>
</cp:coreProperties>
</file>